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ijnswk-my.sharepoint.com/personal/c_cheng_swk_nl/Documents/Bureaublad/"/>
    </mc:Choice>
  </mc:AlternateContent>
  <xr:revisionPtr revIDLastSave="0" documentId="8_{9EEBA2D7-C6B8-49CF-95C5-45F4DA9FA6B8}" xr6:coauthVersionLast="47" xr6:coauthVersionMax="47" xr10:uidLastSave="{00000000-0000-0000-0000-000000000000}"/>
  <bookViews>
    <workbookView xWindow="-96" yWindow="-96" windowWidth="23232" windowHeight="12432" firstSheet="1" activeTab="1" xr2:uid="{00000000-000D-0000-FFFF-FFFF00000000}"/>
  </bookViews>
  <sheets>
    <sheet name="Object Geavanceerd Zoeken W..." sheetId="6" r:id="rId1"/>
    <sheet name="Nieuw" sheetId="3" r:id="rId2"/>
  </sheets>
  <definedNames>
    <definedName name="_xlnm.Print_Area" localSheetId="1">Nieuw!$A$1:$D$53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6" l="1"/>
  <c r="N3" i="6"/>
  <c r="N4" i="6"/>
  <c r="N5" i="6"/>
  <c r="N6" i="6"/>
  <c r="N7" i="6"/>
  <c r="N8" i="6"/>
  <c r="N9" i="6"/>
  <c r="N10" i="6"/>
  <c r="N11" i="6"/>
  <c r="N12" i="6"/>
  <c r="N13" i="6"/>
  <c r="J13" i="6"/>
  <c r="J12" i="6"/>
  <c r="J11" i="6"/>
  <c r="J10" i="6"/>
  <c r="J9" i="6"/>
  <c r="J8" i="6"/>
  <c r="J7" i="6"/>
  <c r="J6" i="6"/>
  <c r="J5" i="6"/>
  <c r="J4" i="6"/>
  <c r="J3" i="6"/>
  <c r="J2" i="6"/>
  <c r="D36" i="3" l="1"/>
  <c r="D26" i="3"/>
  <c r="D37" i="3" l="1"/>
  <c r="D40" i="3" s="1"/>
</calcChain>
</file>

<file path=xl/sharedStrings.xml><?xml version="1.0" encoding="utf-8"?>
<sst xmlns="http://schemas.openxmlformats.org/spreadsheetml/2006/main" count="109" uniqueCount="69">
  <si>
    <t>Deelnemer</t>
  </si>
  <si>
    <t>Plaats</t>
  </si>
  <si>
    <t>Alle bedragen inclusief BTW</t>
  </si>
  <si>
    <t>Totaal</t>
  </si>
  <si>
    <t>Bouwkosten</t>
  </si>
  <si>
    <t>Reeds betaalde bijkomende kosten bij start bouw:</t>
  </si>
  <si>
    <t>Subtotaal</t>
  </si>
  <si>
    <t>Aandeel van reeds betaalde bijkomende kosten bij start bouw in aanneemsom</t>
  </si>
  <si>
    <t>Naam</t>
  </si>
  <si>
    <t>Functie</t>
  </si>
  <si>
    <t>Datum</t>
  </si>
  <si>
    <t>&gt;8%</t>
  </si>
  <si>
    <t>&gt;5% t/m 8%</t>
  </si>
  <si>
    <t>&gt;3% t/m 5%</t>
  </si>
  <si>
    <t>&gt;1% t/m 3%</t>
  </si>
  <si>
    <t>0% t/m 1%</t>
  </si>
  <si>
    <t>Vorenbedoeld aandeel</t>
  </si>
  <si>
    <t>Staffel</t>
  </si>
  <si>
    <t>Aandeel</t>
  </si>
  <si>
    <t>Ingevuld door:</t>
  </si>
  <si>
    <t>€</t>
  </si>
  <si>
    <t xml:space="preserve">€ </t>
  </si>
  <si>
    <t>Specificatie aanneemsom:</t>
  </si>
  <si>
    <t>% eerste aanneemtermijn in termijnregeling</t>
  </si>
  <si>
    <t>Plan</t>
  </si>
  <si>
    <t xml:space="preserve">Aanneemsom (conform planaanmelding en prijslijst) </t>
  </si>
  <si>
    <t>Leges</t>
  </si>
  <si>
    <t>Verkoopkosten</t>
  </si>
  <si>
    <t>Honoraria adviseurs (architect, constructeur, etc)</t>
  </si>
  <si>
    <t>Bouwnummer</t>
  </si>
  <si>
    <t>Koopsom</t>
  </si>
  <si>
    <t>Aanneemsom</t>
  </si>
  <si>
    <t>(Niet wijzigen) Object</t>
  </si>
  <si>
    <t>(Niet wijzigen) Controlesom rij</t>
  </si>
  <si>
    <t>(Niet wijzigen) Gewijzigd Op</t>
  </si>
  <si>
    <t>Object Type</t>
  </si>
  <si>
    <t>Object Subtype</t>
  </si>
  <si>
    <t>BAG Code</t>
  </si>
  <si>
    <t>Kavelgrootte</t>
  </si>
  <si>
    <t>Bouwvolume (M3)</t>
  </si>
  <si>
    <t>Oppervlakte GBO (M2)</t>
  </si>
  <si>
    <t>Koop-/Aanneemsom</t>
  </si>
  <si>
    <t>1</t>
  </si>
  <si>
    <t>01 Woning</t>
  </si>
  <si>
    <t>2-onder-1-kapwoning</t>
  </si>
  <si>
    <t>2</t>
  </si>
  <si>
    <t>Hoekwoning</t>
  </si>
  <si>
    <t>3</t>
  </si>
  <si>
    <t>Tussenwoning</t>
  </si>
  <si>
    <t>4</t>
  </si>
  <si>
    <t>Vrijstaande Woning</t>
  </si>
  <si>
    <t>5</t>
  </si>
  <si>
    <t>6</t>
  </si>
  <si>
    <t>7</t>
  </si>
  <si>
    <t>02 Appartement</t>
  </si>
  <si>
    <t>Appartement</t>
  </si>
  <si>
    <t>8</t>
  </si>
  <si>
    <t>9</t>
  </si>
  <si>
    <t>10</t>
  </si>
  <si>
    <t>11a</t>
  </si>
  <si>
    <t>12b@</t>
  </si>
  <si>
    <t>Penthouse</t>
  </si>
  <si>
    <t>BIJLAGE 3 OPBOUW AANNEEMSOM (versie 01-01-2021)</t>
  </si>
  <si>
    <t>Woonrijp maken/inrichting maaiveld</t>
  </si>
  <si>
    <t>Energielabels/certificaten</t>
  </si>
  <si>
    <t>Overig/vrije invoer</t>
  </si>
  <si>
    <t>Aansluitkosten (nutsvoorzieningen)</t>
  </si>
  <si>
    <t>Algemene Kosten</t>
  </si>
  <si>
    <t>Nog niet betaalde bijkomende kosten bij start bouw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</si>
</sst>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_ [$€-413]\ * #,##0.00_ ;_ [$€-413]\ * \-#,##0.00_ ;_ [$€-413]\ * &quot;-&quot;??_ ;_ @_ 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6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10" fontId="2" fillId="0" borderId="0" xfId="0" applyNumberFormat="1" applyFont="1"/>
    <xf numFmtId="9" fontId="2" fillId="0" borderId="0" xfId="0" applyNumberFormat="1" applyFont="1"/>
    <xf numFmtId="0" fontId="3" fillId="0" borderId="0" xfId="0" applyFont="1"/>
    <xf numFmtId="164" fontId="2" fillId="0" borderId="6" xfId="0" applyNumberFormat="1" applyFont="1" applyBorder="1"/>
    <xf numFmtId="49" fontId="2" fillId="0" borderId="7" xfId="0" applyNumberFormat="1" applyFont="1" applyBorder="1"/>
    <xf numFmtId="164" fontId="2" fillId="0" borderId="8" xfId="0" applyNumberFormat="1" applyFont="1" applyBorder="1"/>
    <xf numFmtId="49" fontId="2" fillId="0" borderId="9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3" xfId="0" applyNumberFormat="1" applyFont="1" applyBorder="1" applyAlignment="1">
      <alignment horizontal="right"/>
    </xf>
    <xf numFmtId="44" fontId="2" fillId="0" borderId="3" xfId="1" applyFont="1" applyBorder="1" applyAlignment="1">
      <alignment horizontal="right"/>
    </xf>
    <xf numFmtId="0" fontId="1" fillId="0" borderId="1" xfId="0" applyFont="1" applyBorder="1"/>
    <xf numFmtId="0" fontId="2" fillId="0" borderId="22" xfId="0" applyFont="1" applyBorder="1"/>
    <xf numFmtId="49" fontId="2" fillId="0" borderId="23" xfId="0" applyNumberFormat="1" applyFont="1" applyBorder="1"/>
    <xf numFmtId="0" fontId="5" fillId="0" borderId="0" xfId="2"/>
    <xf numFmtId="49" fontId="5" fillId="0" borderId="0" xfId="2" applyNumberFormat="1"/>
    <xf numFmtId="22" fontId="5" fillId="0" borderId="0" xfId="2" applyNumberFormat="1"/>
    <xf numFmtId="0" fontId="7" fillId="0" borderId="0" xfId="3" applyFont="1" applyAlignment="1">
      <alignment vertical="center"/>
    </xf>
    <xf numFmtId="1" fontId="5" fillId="0" borderId="0" xfId="2" applyNumberFormat="1"/>
    <xf numFmtId="2" fontId="5" fillId="0" borderId="0" xfId="2" applyNumberFormat="1"/>
    <xf numFmtId="49" fontId="8" fillId="0" borderId="0" xfId="4" applyNumberFormat="1"/>
    <xf numFmtId="49" fontId="2" fillId="0" borderId="24" xfId="0" applyNumberFormat="1" applyFont="1" applyBorder="1"/>
    <xf numFmtId="0" fontId="9" fillId="2" borderId="0" xfId="0" applyFont="1" applyFill="1"/>
    <xf numFmtId="0" fontId="2" fillId="3" borderId="0" xfId="0" applyFont="1" applyFill="1"/>
    <xf numFmtId="0" fontId="9" fillId="3" borderId="0" xfId="0" applyFont="1" applyFill="1"/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2" fillId="0" borderId="2" xfId="0" applyNumberFormat="1" applyFont="1" applyBorder="1"/>
    <xf numFmtId="49" fontId="2" fillId="0" borderId="12" xfId="0" applyNumberFormat="1" applyFont="1" applyBorder="1"/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7" xfId="0" applyNumberFormat="1" applyFont="1" applyBorder="1"/>
    <xf numFmtId="49" fontId="2" fillId="0" borderId="18" xfId="0" applyNumberFormat="1" applyFont="1" applyBorder="1"/>
    <xf numFmtId="49" fontId="2" fillId="0" borderId="19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2" fillId="0" borderId="0" xfId="0" applyNumberFormat="1" applyFont="1"/>
    <xf numFmtId="0" fontId="1" fillId="0" borderId="20" xfId="0" applyFont="1" applyBorder="1"/>
    <xf numFmtId="0" fontId="1" fillId="0" borderId="21" xfId="0" applyFont="1" applyBorder="1"/>
  </cellXfs>
  <cellStyles count="5">
    <cellStyle name="Hyperlink 2" xfId="4" xr:uid="{0978399D-1E92-45DD-90AB-37CD3883D23B}"/>
    <cellStyle name="Standaard" xfId="0" builtinId="0"/>
    <cellStyle name="Standaard 2" xfId="2" xr:uid="{CC1C93CD-D3FE-46CC-A560-C9D9193D54E0}"/>
    <cellStyle name="Standaard 2 2" xfId="3" xr:uid="{CE2A8752-4953-462F-8AE2-95BA6E4FC2E3}"/>
    <cellStyle name="Valuta" xfId="1" builtinId="4"/>
  </cellStyles>
  <dxfs count="2">
    <dxf>
      <numFmt numFmtId="2" formatCode="0.0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133350</xdr:rowOff>
    </xdr:from>
    <xdr:to>
      <xdr:col>3</xdr:col>
      <xdr:colOff>1086411</xdr:colOff>
      <xdr:row>4</xdr:row>
      <xdr:rowOff>79068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162CC13-1D66-4A3B-8539-469D47014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33350"/>
          <a:ext cx="1705536" cy="6124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30B41A-9CB6-44B2-8093-A277A978C2E9}" name="Table1" displayName="Table1" ref="A1:N13" totalsRowShown="0">
  <autoFilter ref="A1:N13" xr:uid="{00000000-0009-0000-0100-000001000000}"/>
  <tableColumns count="14">
    <tableColumn id="1" xr3:uid="{285151F8-D1D8-4035-A98D-DABB01967B8C}" name="(Niet wijzigen) Object"/>
    <tableColumn id="2" xr3:uid="{B662FB7A-30E4-407E-8F89-6F54C02C67B9}" name="(Niet wijzigen) Controlesom rij"/>
    <tableColumn id="3" xr3:uid="{0302D7F0-8C5B-4C73-B5B7-F1B4C3568C33}" name="(Niet wijzigen) Gewijzigd Op"/>
    <tableColumn id="4" xr3:uid="{1138AEF7-0B10-49F2-B03E-D8253D803442}" name="Plan"/>
    <tableColumn id="5" xr3:uid="{2D544F08-AC46-45E7-9B70-54AA7C0843A2}" name="Bouwnummer"/>
    <tableColumn id="6" xr3:uid="{1AB44ADD-7163-446E-83D9-5469EE0E332C}" name="Object Type"/>
    <tableColumn id="7" xr3:uid="{3E5D7D77-80F3-4183-A94E-F6028124A34C}" name="Object Subtype"/>
    <tableColumn id="8" xr3:uid="{AA624017-A7D2-4966-BC17-60F6114092B0}" name="BAG Code"/>
    <tableColumn id="9" xr3:uid="{A321F74B-2B8C-4019-BAD6-80C53E681051}" name="Kavelgrootte"/>
    <tableColumn id="10" xr3:uid="{5BFCC65A-DD3A-4A79-9B05-1B9EEF985459}" name="Bouwvolume (M3)" dataDxfId="1">
      <calculatedColumnFormula>Table1[[#This Row],[Oppervlakte GBO (M2)]]*3.1</calculatedColumnFormula>
    </tableColumn>
    <tableColumn id="11" xr3:uid="{898AC6EA-D10C-4733-A3D4-04DB411C25DD}" name="Oppervlakte GBO (M2)"/>
    <tableColumn id="12" xr3:uid="{D0DB5CA5-7260-4E45-9FBD-A04298689FCB}" name="Koopsom"/>
    <tableColumn id="13" xr3:uid="{930BDF82-DEFB-48B7-B289-D9D590C709FD}" name="Aanneemsom"/>
    <tableColumn id="14" xr3:uid="{ED8278EC-0F81-445B-AE7A-3D8DE374EDAB}" name="Koop-/Aanneemsom" dataDxfId="0">
      <calculatedColumnFormula>Table1[[#This Row],[Koopsom]]+Table1[[#This Row],[Aanneemsom]]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12b@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4FED-AB74-42E1-8CFB-CBE52355DE84}">
  <dimension ref="A1:N13"/>
  <sheetViews>
    <sheetView topLeftCell="D1" zoomScale="85" zoomScaleNormal="85" workbookViewId="0">
      <selection activeCell="I34" sqref="I34"/>
    </sheetView>
  </sheetViews>
  <sheetFormatPr defaultColWidth="8.6640625" defaultRowHeight="14.4" x14ac:dyDescent="0.3"/>
  <cols>
    <col min="1" max="1" width="0" style="22" hidden="1" customWidth="1"/>
    <col min="2" max="2" width="0" style="23" hidden="1" customWidth="1"/>
    <col min="3" max="3" width="0" style="24" hidden="1" customWidth="1"/>
    <col min="4" max="4" width="28" style="23" customWidth="1"/>
    <col min="5" max="6" width="15" style="23" bestFit="1" customWidth="1"/>
    <col min="7" max="7" width="20" style="23" bestFit="1" customWidth="1"/>
    <col min="8" max="8" width="14" style="23" customWidth="1"/>
    <col min="9" max="11" width="14" style="26" customWidth="1"/>
    <col min="12" max="14" width="14" style="27" customWidth="1"/>
    <col min="15" max="16384" width="8.6640625" style="22"/>
  </cols>
  <sheetData>
    <row r="1" spans="1:14" x14ac:dyDescent="0.3">
      <c r="A1" s="22" t="s">
        <v>32</v>
      </c>
      <c r="B1" s="22" t="s">
        <v>33</v>
      </c>
      <c r="C1" s="22" t="s">
        <v>34</v>
      </c>
      <c r="D1" s="22" t="s">
        <v>24</v>
      </c>
      <c r="E1" s="22" t="s">
        <v>29</v>
      </c>
      <c r="F1" s="22" t="s">
        <v>35</v>
      </c>
      <c r="G1" s="22" t="s">
        <v>36</v>
      </c>
      <c r="H1" s="22" t="s">
        <v>37</v>
      </c>
      <c r="I1" s="22" t="s">
        <v>38</v>
      </c>
      <c r="J1" s="22" t="s">
        <v>39</v>
      </c>
      <c r="K1" s="22" t="s">
        <v>40</v>
      </c>
      <c r="L1" s="22" t="s">
        <v>30</v>
      </c>
      <c r="M1" s="22" t="s">
        <v>31</v>
      </c>
      <c r="N1" s="22" t="s">
        <v>41</v>
      </c>
    </row>
    <row r="2" spans="1:14" x14ac:dyDescent="0.3">
      <c r="E2" s="23" t="s">
        <v>42</v>
      </c>
      <c r="F2" s="25" t="s">
        <v>43</v>
      </c>
      <c r="G2" s="25" t="s">
        <v>44</v>
      </c>
      <c r="I2" s="26">
        <v>300</v>
      </c>
      <c r="J2" s="26">
        <f>Table1[[#This Row],[Oppervlakte GBO (M2)]]*3.1</f>
        <v>465</v>
      </c>
      <c r="K2" s="26">
        <v>150</v>
      </c>
      <c r="L2" s="27">
        <v>20000</v>
      </c>
      <c r="M2" s="27">
        <v>50000</v>
      </c>
      <c r="N2" s="27">
        <f>Table1[[#This Row],[Koopsom]]+Table1[[#This Row],[Aanneemsom]]</f>
        <v>70000</v>
      </c>
    </row>
    <row r="3" spans="1:14" x14ac:dyDescent="0.3">
      <c r="E3" s="23" t="s">
        <v>45</v>
      </c>
      <c r="F3" s="25" t="s">
        <v>43</v>
      </c>
      <c r="G3" s="25" t="s">
        <v>46</v>
      </c>
      <c r="I3" s="26">
        <v>200</v>
      </c>
      <c r="J3" s="26">
        <f>Table1[[#This Row],[Oppervlakte GBO (M2)]]*3.1</f>
        <v>356.5</v>
      </c>
      <c r="K3" s="26">
        <v>115</v>
      </c>
      <c r="N3" s="27">
        <f>Table1[[#This Row],[Koopsom]]+Table1[[#This Row],[Aanneemsom]]</f>
        <v>0</v>
      </c>
    </row>
    <row r="4" spans="1:14" x14ac:dyDescent="0.3">
      <c r="E4" s="23" t="s">
        <v>47</v>
      </c>
      <c r="F4" s="25" t="s">
        <v>43</v>
      </c>
      <c r="G4" s="25" t="s">
        <v>48</v>
      </c>
      <c r="I4" s="26">
        <v>150</v>
      </c>
      <c r="J4" s="26">
        <f>Table1[[#This Row],[Oppervlakte GBO (M2)]]*3.1</f>
        <v>341</v>
      </c>
      <c r="K4" s="26">
        <v>110</v>
      </c>
      <c r="N4" s="27">
        <f>Table1[[#This Row],[Koopsom]]+Table1[[#This Row],[Aanneemsom]]</f>
        <v>0</v>
      </c>
    </row>
    <row r="5" spans="1:14" x14ac:dyDescent="0.3">
      <c r="E5" s="23" t="s">
        <v>49</v>
      </c>
      <c r="F5" s="25" t="s">
        <v>43</v>
      </c>
      <c r="G5" s="25" t="s">
        <v>50</v>
      </c>
      <c r="I5" s="26">
        <v>500</v>
      </c>
      <c r="J5" s="26">
        <f>Table1[[#This Row],[Oppervlakte GBO (M2)]]*3.1</f>
        <v>496</v>
      </c>
      <c r="K5" s="26">
        <v>160</v>
      </c>
      <c r="N5" s="27">
        <f>Table1[[#This Row],[Koopsom]]+Table1[[#This Row],[Aanneemsom]]</f>
        <v>0</v>
      </c>
    </row>
    <row r="6" spans="1:14" x14ac:dyDescent="0.3">
      <c r="E6" s="23" t="s">
        <v>51</v>
      </c>
      <c r="F6" s="25" t="s">
        <v>43</v>
      </c>
      <c r="G6" s="25" t="s">
        <v>50</v>
      </c>
      <c r="I6" s="26">
        <v>500</v>
      </c>
      <c r="J6" s="26">
        <f>Table1[[#This Row],[Oppervlakte GBO (M2)]]*3.1</f>
        <v>496</v>
      </c>
      <c r="K6" s="26">
        <v>160</v>
      </c>
      <c r="N6" s="27">
        <f>Table1[[#This Row],[Koopsom]]+Table1[[#This Row],[Aanneemsom]]</f>
        <v>0</v>
      </c>
    </row>
    <row r="7" spans="1:14" x14ac:dyDescent="0.3">
      <c r="E7" s="23" t="s">
        <v>52</v>
      </c>
      <c r="F7" s="25" t="s">
        <v>43</v>
      </c>
      <c r="G7" s="25" t="s">
        <v>50</v>
      </c>
      <c r="I7" s="26">
        <v>500</v>
      </c>
      <c r="J7" s="26">
        <f>Table1[[#This Row],[Oppervlakte GBO (M2)]]*3.1</f>
        <v>496</v>
      </c>
      <c r="K7" s="26">
        <v>160</v>
      </c>
      <c r="N7" s="27">
        <f>Table1[[#This Row],[Koopsom]]+Table1[[#This Row],[Aanneemsom]]</f>
        <v>0</v>
      </c>
    </row>
    <row r="8" spans="1:14" x14ac:dyDescent="0.3">
      <c r="E8" s="23" t="s">
        <v>53</v>
      </c>
      <c r="F8" s="25" t="s">
        <v>54</v>
      </c>
      <c r="G8" s="25" t="s">
        <v>55</v>
      </c>
      <c r="J8" s="26">
        <f>Table1[[#This Row],[Oppervlakte GBO (M2)]]*3.1</f>
        <v>263.5</v>
      </c>
      <c r="K8" s="26">
        <v>85</v>
      </c>
      <c r="N8" s="27">
        <f>Table1[[#This Row],[Koopsom]]+Table1[[#This Row],[Aanneemsom]]</f>
        <v>0</v>
      </c>
    </row>
    <row r="9" spans="1:14" x14ac:dyDescent="0.3">
      <c r="E9" s="23" t="s">
        <v>56</v>
      </c>
      <c r="F9" s="25" t="s">
        <v>54</v>
      </c>
      <c r="G9" s="25" t="s">
        <v>55</v>
      </c>
      <c r="J9" s="26">
        <f>Table1[[#This Row],[Oppervlakte GBO (M2)]]*3.1</f>
        <v>263.5</v>
      </c>
      <c r="K9" s="26">
        <v>85</v>
      </c>
      <c r="N9" s="27">
        <f>Table1[[#This Row],[Koopsom]]+Table1[[#This Row],[Aanneemsom]]</f>
        <v>0</v>
      </c>
    </row>
    <row r="10" spans="1:14" x14ac:dyDescent="0.3">
      <c r="E10" s="23" t="s">
        <v>57</v>
      </c>
      <c r="F10" s="25" t="s">
        <v>54</v>
      </c>
      <c r="G10" s="25" t="s">
        <v>55</v>
      </c>
      <c r="J10" s="26">
        <f>Table1[[#This Row],[Oppervlakte GBO (M2)]]*3.1</f>
        <v>263.5</v>
      </c>
      <c r="K10" s="26">
        <v>85</v>
      </c>
      <c r="N10" s="27">
        <f>Table1[[#This Row],[Koopsom]]+Table1[[#This Row],[Aanneemsom]]</f>
        <v>0</v>
      </c>
    </row>
    <row r="11" spans="1:14" x14ac:dyDescent="0.3">
      <c r="E11" s="23" t="s">
        <v>58</v>
      </c>
      <c r="F11" s="25" t="s">
        <v>54</v>
      </c>
      <c r="G11" s="25" t="s">
        <v>55</v>
      </c>
      <c r="J11" s="26">
        <f>Table1[[#This Row],[Oppervlakte GBO (M2)]]*3.1</f>
        <v>263.5</v>
      </c>
      <c r="K11" s="26">
        <v>85</v>
      </c>
      <c r="N11" s="27">
        <f>Table1[[#This Row],[Koopsom]]+Table1[[#This Row],[Aanneemsom]]</f>
        <v>0</v>
      </c>
    </row>
    <row r="12" spans="1:14" x14ac:dyDescent="0.3">
      <c r="E12" s="23" t="s">
        <v>59</v>
      </c>
      <c r="F12" s="25" t="s">
        <v>54</v>
      </c>
      <c r="G12" s="25" t="s">
        <v>55</v>
      </c>
      <c r="J12" s="26">
        <f>Table1[[#This Row],[Oppervlakte GBO (M2)]]*3.1</f>
        <v>263.5</v>
      </c>
      <c r="K12" s="26">
        <v>85</v>
      </c>
      <c r="N12" s="27">
        <f>Table1[[#This Row],[Koopsom]]+Table1[[#This Row],[Aanneemsom]]</f>
        <v>0</v>
      </c>
    </row>
    <row r="13" spans="1:14" x14ac:dyDescent="0.3">
      <c r="E13" s="28" t="s">
        <v>60</v>
      </c>
      <c r="F13" s="25" t="s">
        <v>54</v>
      </c>
      <c r="G13" s="25" t="s">
        <v>61</v>
      </c>
      <c r="J13" s="26">
        <f>Table1[[#This Row],[Oppervlakte GBO (M2)]]*3.1</f>
        <v>310</v>
      </c>
      <c r="K13" s="26">
        <v>100</v>
      </c>
      <c r="N13" s="27">
        <f>Table1[[#This Row],[Koopsom]]+Table1[[#This Row],[Aanneemsom]]</f>
        <v>0</v>
      </c>
    </row>
  </sheetData>
  <dataValidations count="12">
    <dataValidation type="decimal" allowBlank="1" showInputMessage="1" showErrorMessage="1" errorTitle="Waarde valt buiten bereik" error="Koop-/Aanneemsom moet een getal van -922337203685477 t/m 922337203685477 zijn." promptTitle="Decimaal getal" prompt="Minimumwaarde: -922337203685477._x000d__x000a_Maximumwaarde: 922337203685477._x000d__x000a_  " sqref="N2:N1048576" xr:uid="{DE1C6E48-2E93-49D0-BDC9-95E834A13B20}">
      <formula1>-922337203685477</formula1>
      <formula2>922337203685477</formula2>
    </dataValidation>
    <dataValidation type="decimal" allowBlank="1" showInputMessage="1" showErrorMessage="1" errorTitle="Waarde valt buiten bereik" error="Aanneemsom moet een getal van -922337203685477 t/m 922337203685477 zijn." promptTitle="Decimaal getal" prompt="Minimumwaarde: -922337203685477._x000d__x000a_Maximumwaarde: 922337203685477._x000d__x000a_  " sqref="M2:M1048576" xr:uid="{FFC7638D-04B0-4F20-A267-721E413DFDCF}">
      <formula1>-922337203685477</formula1>
      <formula2>922337203685477</formula2>
    </dataValidation>
    <dataValidation type="decimal" allowBlank="1" showInputMessage="1" showErrorMessage="1" errorTitle="Waarde valt buiten bereik" error="Koopsom moet een getal van -922337203685477 t/m 922337203685477 zijn." promptTitle="Decimaal getal" prompt="Minimumwaarde: -922337203685477._x000d__x000a_Maximumwaarde: 922337203685477._x000d__x000a_  " sqref="L2:L1048576" xr:uid="{D38442FF-0598-4083-94D4-A5067BA3AB85}">
      <formula1>-922337203685477</formula1>
      <formula2>922337203685477</formula2>
    </dataValidation>
    <dataValidation type="decimal" allowBlank="1" showInputMessage="1" showErrorMessage="1" errorTitle="Waarde valt buiten bereik" error="Oppervlakte GBO (M2) moet een getal van 0 t/m 100000000000 zijn." promptTitle="Decimaal getal" prompt="Minimumwaarde: 0._x000d__x000a_Maximumwaarde: 100000000000._x000d__x000a_  " sqref="K2:K1048576" xr:uid="{20A2B33B-50F3-4500-9F1C-E6796DCBB4AF}">
      <formula1>0</formula1>
      <formula2>100000000000</formula2>
    </dataValidation>
    <dataValidation type="decimal" allowBlank="1" showInputMessage="1" showErrorMessage="1" errorTitle="Waarde valt buiten bereik" error="Bouwvolume (M3) moet een getal van 0 t/m 100000000000 zijn." promptTitle="Decimaal getal" prompt="Minimumwaarde: 0._x000d__x000a_Maximumwaarde: 100000000000._x000d__x000a_  " sqref="J2:J1048576" xr:uid="{F481DCC0-EE8E-4EEF-A3F7-49FFA7698CF1}">
      <formula1>0</formula1>
      <formula2>100000000000</formula2>
    </dataValidation>
    <dataValidation type="decimal" allowBlank="1" showInputMessage="1" showErrorMessage="1" errorTitle="Waarde valt buiten bereik" error="Kavelgrootte moet een getal van 0 t/m 100000000000 zijn." promptTitle="Decimaal getal" prompt="Minimumwaarde: 0._x000d__x000a_Maximumwaarde: 100000000000._x000d__x000a_  " sqref="I2:I1048576" xr:uid="{F63CD0B8-0D3E-4428-A992-B765C4A0F08C}">
      <formula1>0</formula1>
      <formula2>100000000000</formula2>
    </dataValidation>
    <dataValidation type="textLength" operator="lessThanOrEqual" allowBlank="1" showInputMessage="1" showErrorMessage="1" errorTitle="Lengte overschreden" error="Deze waarde mag maximaal 100 tekens lang zijn." promptTitle="Tekst" prompt="Maximumlengte: 100 tekens." sqref="H2:H1048576" xr:uid="{1D9005B6-FB08-4A9E-9528-507D21FFCB06}">
      <formula1>100</formula1>
    </dataValidation>
    <dataValidation allowBlank="1" showInputMessage="1" showErrorMessage="1" error=" " promptTitle="Opzoeken" prompt="De record Object Subtype moet al aanwezig zijn in Microsoft Dynamics 365 of in dit bronbestand." sqref="G2:G1048576" xr:uid="{BBCAD66C-B6D4-4D4D-93B2-03D690753FEC}"/>
    <dataValidation showInputMessage="1" showErrorMessage="1" error=" " promptTitle="Opzoeken (vereist)" prompt="De record Object Type moet al aanwezig zijn in Microsoft Dynamics 365 of in dit bronbestand." sqref="F2:F1048576" xr:uid="{62D9CD08-501C-41E4-90F5-C6B159A07D25}"/>
    <dataValidation type="textLength" operator="lessThanOrEqual" showInputMessage="1" showErrorMessage="1" errorTitle="Lengte overschreden" error="Deze waarde mag maximaal 100 tekens lang zijn." promptTitle="Tekst (vereist)" prompt="Maximumlengte: 100 tekens." sqref="E2:E1048576" xr:uid="{A5C406C3-A646-4896-8F17-3FA22216E9B4}">
      <formula1>100</formula1>
    </dataValidation>
    <dataValidation showInputMessage="1" showErrorMessage="1" error=" " promptTitle="Opzoeken (vereist)" prompt="De record Plan moet al aanwezig zijn in Microsoft Dynamics 365 of in dit bronbestand." sqref="D2:D1048576" xr:uid="{DE8FACAE-20D6-4A59-8C18-C984266A44EB}"/>
    <dataValidation type="date" operator="greaterThanOrEqual" allowBlank="1" showInputMessage="1" showErrorMessage="1" errorTitle="Ongeldige datum" error="(Niet wijzigen) Gewijzigd Op moet de juiste datum- en tijdnotatie hebben." promptTitle="Datum en tijd" prompt=" " sqref="C2:C1048576" xr:uid="{2537334C-13B5-459B-95F8-DA4A7FB2592E}">
      <formula1>1</formula1>
    </dataValidation>
  </dataValidations>
  <hyperlinks>
    <hyperlink ref="E13" r:id="rId1" xr:uid="{2E7FF77B-44D6-4D13-9611-16A38C94F78E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00EC-4F2D-43CA-9514-FF56B5FAEE99}">
  <dimension ref="A1:E56"/>
  <sheetViews>
    <sheetView tabSelected="1" zoomScaleNormal="100" workbookViewId="0"/>
  </sheetViews>
  <sheetFormatPr defaultColWidth="9.109375" defaultRowHeight="13.2" x14ac:dyDescent="0.25"/>
  <cols>
    <col min="1" max="1" width="46.44140625" style="2" customWidth="1"/>
    <col min="2" max="2" width="13.33203125" style="2" bestFit="1" customWidth="1"/>
    <col min="3" max="3" width="7.5546875" style="2" customWidth="1"/>
    <col min="4" max="4" width="16.88671875" style="2" bestFit="1" customWidth="1"/>
    <col min="5" max="16384" width="9.109375" style="2"/>
  </cols>
  <sheetData>
    <row r="1" spans="1:4" ht="13.8" x14ac:dyDescent="0.25">
      <c r="A1" s="8" t="s">
        <v>62</v>
      </c>
    </row>
    <row r="5" spans="1:4" ht="13.8" thickBot="1" x14ac:dyDescent="0.3"/>
    <row r="6" spans="1:4" ht="15" customHeight="1" x14ac:dyDescent="0.25">
      <c r="A6" s="1" t="s">
        <v>0</v>
      </c>
      <c r="B6" s="33"/>
      <c r="C6" s="34"/>
      <c r="D6" s="35"/>
    </row>
    <row r="7" spans="1:4" x14ac:dyDescent="0.25">
      <c r="A7" s="1" t="s">
        <v>24</v>
      </c>
      <c r="B7" s="36"/>
      <c r="C7" s="37"/>
      <c r="D7" s="38"/>
    </row>
    <row r="8" spans="1:4" ht="15.75" customHeight="1" thickBot="1" x14ac:dyDescent="0.3">
      <c r="A8" s="1" t="s">
        <v>1</v>
      </c>
      <c r="B8" s="42"/>
      <c r="C8" s="43"/>
      <c r="D8" s="44"/>
    </row>
    <row r="10" spans="1:4" ht="15.6" x14ac:dyDescent="0.3">
      <c r="A10" s="30" t="s">
        <v>2</v>
      </c>
    </row>
    <row r="11" spans="1:4" x14ac:dyDescent="0.25">
      <c r="D11" s="4"/>
    </row>
    <row r="12" spans="1:4" ht="13.8" thickBot="1" x14ac:dyDescent="0.3">
      <c r="D12" s="4"/>
    </row>
    <row r="13" spans="1:4" ht="13.8" thickBot="1" x14ac:dyDescent="0.3">
      <c r="A13" s="1" t="s">
        <v>25</v>
      </c>
      <c r="C13" s="5"/>
      <c r="D13" s="18"/>
    </row>
    <row r="15" spans="1:4" ht="13.8" thickBot="1" x14ac:dyDescent="0.3">
      <c r="A15" s="2" t="s">
        <v>22</v>
      </c>
    </row>
    <row r="16" spans="1:4" ht="13.8" thickBot="1" x14ac:dyDescent="0.3">
      <c r="A16" s="19" t="s">
        <v>4</v>
      </c>
      <c r="D16" s="17"/>
    </row>
    <row r="17" spans="1:5" x14ac:dyDescent="0.25">
      <c r="A17" s="1"/>
      <c r="D17" s="4"/>
    </row>
    <row r="18" spans="1:5" ht="13.8" thickBot="1" x14ac:dyDescent="0.3">
      <c r="A18" s="45" t="s">
        <v>68</v>
      </c>
      <c r="B18" s="46"/>
    </row>
    <row r="19" spans="1:5" x14ac:dyDescent="0.25">
      <c r="A19" s="14" t="s">
        <v>63</v>
      </c>
      <c r="B19" s="9" t="s">
        <v>21</v>
      </c>
      <c r="E19" s="31"/>
    </row>
    <row r="20" spans="1:5" x14ac:dyDescent="0.25">
      <c r="A20" s="10" t="s">
        <v>26</v>
      </c>
      <c r="B20" s="11" t="s">
        <v>20</v>
      </c>
    </row>
    <row r="21" spans="1:5" x14ac:dyDescent="0.25">
      <c r="A21" s="20" t="s">
        <v>27</v>
      </c>
      <c r="B21" s="11" t="s">
        <v>21</v>
      </c>
    </row>
    <row r="22" spans="1:5" x14ac:dyDescent="0.25">
      <c r="A22" s="10" t="s">
        <v>28</v>
      </c>
      <c r="B22" s="11" t="s">
        <v>21</v>
      </c>
    </row>
    <row r="23" spans="1:5" x14ac:dyDescent="0.25">
      <c r="A23" s="21" t="s">
        <v>66</v>
      </c>
      <c r="B23" s="11" t="s">
        <v>20</v>
      </c>
    </row>
    <row r="24" spans="1:5" x14ac:dyDescent="0.25">
      <c r="A24" s="10" t="s">
        <v>64</v>
      </c>
      <c r="B24" s="11" t="s">
        <v>20</v>
      </c>
    </row>
    <row r="25" spans="1:5" x14ac:dyDescent="0.25">
      <c r="A25" s="29" t="s">
        <v>67</v>
      </c>
      <c r="B25" s="11" t="s">
        <v>20</v>
      </c>
    </row>
    <row r="26" spans="1:5" ht="13.8" thickBot="1" x14ac:dyDescent="0.3">
      <c r="A26" s="12" t="s">
        <v>65</v>
      </c>
      <c r="B26" s="13" t="s">
        <v>20</v>
      </c>
      <c r="C26" s="5" t="s">
        <v>6</v>
      </c>
      <c r="D26" s="15">
        <f>SUM(B19:B26)</f>
        <v>0</v>
      </c>
    </row>
    <row r="27" spans="1:5" x14ac:dyDescent="0.25">
      <c r="A27" s="47"/>
      <c r="B27" s="47"/>
      <c r="C27" s="5"/>
      <c r="D27" s="4"/>
    </row>
    <row r="28" spans="1:5" ht="13.8" thickBot="1" x14ac:dyDescent="0.3">
      <c r="A28" s="48" t="s">
        <v>5</v>
      </c>
      <c r="B28" s="49"/>
    </row>
    <row r="29" spans="1:5" x14ac:dyDescent="0.25">
      <c r="A29" s="14" t="s">
        <v>63</v>
      </c>
      <c r="B29" s="9" t="s">
        <v>20</v>
      </c>
    </row>
    <row r="30" spans="1:5" x14ac:dyDescent="0.25">
      <c r="A30" s="10" t="s">
        <v>26</v>
      </c>
      <c r="B30" s="11" t="s">
        <v>20</v>
      </c>
    </row>
    <row r="31" spans="1:5" x14ac:dyDescent="0.25">
      <c r="A31" s="20" t="s">
        <v>27</v>
      </c>
      <c r="B31" s="11" t="s">
        <v>20</v>
      </c>
    </row>
    <row r="32" spans="1:5" x14ac:dyDescent="0.25">
      <c r="A32" s="10" t="s">
        <v>28</v>
      </c>
      <c r="B32" s="11" t="s">
        <v>20</v>
      </c>
    </row>
    <row r="33" spans="1:4" x14ac:dyDescent="0.25">
      <c r="A33" s="21" t="s">
        <v>66</v>
      </c>
      <c r="B33" s="11" t="s">
        <v>20</v>
      </c>
    </row>
    <row r="34" spans="1:4" x14ac:dyDescent="0.25">
      <c r="A34" s="10" t="s">
        <v>64</v>
      </c>
      <c r="B34" s="11" t="s">
        <v>20</v>
      </c>
    </row>
    <row r="35" spans="1:4" x14ac:dyDescent="0.25">
      <c r="A35" s="29" t="s">
        <v>67</v>
      </c>
      <c r="B35" s="11" t="s">
        <v>20</v>
      </c>
    </row>
    <row r="36" spans="1:4" ht="13.8" thickBot="1" x14ac:dyDescent="0.3">
      <c r="A36" s="12" t="s">
        <v>65</v>
      </c>
      <c r="B36" s="13" t="s">
        <v>20</v>
      </c>
      <c r="C36" s="5" t="s">
        <v>6</v>
      </c>
      <c r="D36" s="16">
        <f>SUM(B29:B36)</f>
        <v>0</v>
      </c>
    </row>
    <row r="37" spans="1:4" x14ac:dyDescent="0.25">
      <c r="C37" s="5" t="s">
        <v>3</v>
      </c>
      <c r="D37" s="3">
        <f>D16+D26+D36</f>
        <v>0</v>
      </c>
    </row>
    <row r="38" spans="1:4" x14ac:dyDescent="0.25">
      <c r="C38" s="5"/>
      <c r="D38" s="4"/>
    </row>
    <row r="39" spans="1:4" x14ac:dyDescent="0.25">
      <c r="A39" s="1" t="s">
        <v>18</v>
      </c>
    </row>
    <row r="40" spans="1:4" x14ac:dyDescent="0.25">
      <c r="A40" s="2" t="s">
        <v>7</v>
      </c>
      <c r="D40" s="6" t="e">
        <f>D36/D37</f>
        <v>#DIV/0!</v>
      </c>
    </row>
    <row r="41" spans="1:4" x14ac:dyDescent="0.25">
      <c r="D41" s="6"/>
    </row>
    <row r="42" spans="1:4" x14ac:dyDescent="0.25">
      <c r="A42" s="1" t="s">
        <v>17</v>
      </c>
    </row>
    <row r="43" spans="1:4" x14ac:dyDescent="0.25">
      <c r="A43" s="2" t="s">
        <v>16</v>
      </c>
      <c r="B43" s="2" t="s">
        <v>23</v>
      </c>
    </row>
    <row r="44" spans="1:4" x14ac:dyDescent="0.25">
      <c r="A44" s="2" t="s">
        <v>11</v>
      </c>
      <c r="B44" s="7">
        <v>0.1</v>
      </c>
    </row>
    <row r="45" spans="1:4" x14ac:dyDescent="0.25">
      <c r="A45" s="2" t="s">
        <v>12</v>
      </c>
      <c r="B45" s="7">
        <v>0.08</v>
      </c>
    </row>
    <row r="46" spans="1:4" x14ac:dyDescent="0.25">
      <c r="A46" s="2" t="s">
        <v>13</v>
      </c>
      <c r="B46" s="7">
        <v>0.05</v>
      </c>
    </row>
    <row r="47" spans="1:4" x14ac:dyDescent="0.25">
      <c r="A47" s="2" t="s">
        <v>14</v>
      </c>
      <c r="B47" s="7">
        <v>0.03</v>
      </c>
    </row>
    <row r="48" spans="1:4" x14ac:dyDescent="0.25">
      <c r="A48" s="2" t="s">
        <v>15</v>
      </c>
      <c r="B48" s="7">
        <v>0</v>
      </c>
    </row>
    <row r="50" spans="1:4" ht="13.8" thickBot="1" x14ac:dyDescent="0.3">
      <c r="A50" s="1" t="s">
        <v>19</v>
      </c>
    </row>
    <row r="51" spans="1:4" ht="15" customHeight="1" x14ac:dyDescent="0.25">
      <c r="A51" s="1" t="s">
        <v>8</v>
      </c>
      <c r="B51" s="33"/>
      <c r="C51" s="34"/>
      <c r="D51" s="35"/>
    </row>
    <row r="52" spans="1:4" x14ac:dyDescent="0.25">
      <c r="A52" s="1" t="s">
        <v>9</v>
      </c>
      <c r="B52" s="36"/>
      <c r="C52" s="37"/>
      <c r="D52" s="38"/>
    </row>
    <row r="53" spans="1:4" ht="15.75" customHeight="1" thickBot="1" x14ac:dyDescent="0.3">
      <c r="A53" s="1" t="s">
        <v>10</v>
      </c>
      <c r="B53" s="39"/>
      <c r="C53" s="40"/>
      <c r="D53" s="41"/>
    </row>
    <row r="56" spans="1:4" ht="15.6" x14ac:dyDescent="0.3">
      <c r="A56" s="32"/>
    </row>
  </sheetData>
  <mergeCells count="9">
    <mergeCell ref="B51:D51"/>
    <mergeCell ref="B52:D52"/>
    <mergeCell ref="B53:D53"/>
    <mergeCell ref="B6:D6"/>
    <mergeCell ref="B7:D7"/>
    <mergeCell ref="B8:D8"/>
    <mergeCell ref="A18:B18"/>
    <mergeCell ref="A27:B27"/>
    <mergeCell ref="A28:B28"/>
  </mergeCells>
  <pageMargins left="1.0899999999999999" right="0.7" top="0.75" bottom="0.75" header="0.3" footer="0.3"/>
  <pageSetup scale="92" orientation="portrait" r:id="rId1"/>
  <headerFooter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4ADE13031604BAC927D998B47510A" ma:contentTypeVersion="10" ma:contentTypeDescription="Create a new document." ma:contentTypeScope="" ma:versionID="46034f67236ffd1ee6a2ceb061a88543">
  <xsd:schema xmlns:xsd="http://www.w3.org/2001/XMLSchema" xmlns:xs="http://www.w3.org/2001/XMLSchema" xmlns:p="http://schemas.microsoft.com/office/2006/metadata/properties" xmlns:ns3="f432f519-bfec-43c9-af0a-82cba8886eb7" xmlns:ns4="36ce6fcd-b789-4813-9003-7dd44e563ca6" targetNamespace="http://schemas.microsoft.com/office/2006/metadata/properties" ma:root="true" ma:fieldsID="f3d08d2425f5ee5c30d048cd2745dde4" ns3:_="" ns4:_="">
    <xsd:import namespace="f432f519-bfec-43c9-af0a-82cba8886eb7"/>
    <xsd:import namespace="36ce6fcd-b789-4813-9003-7dd44e563c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2f519-bfec-43c9-af0a-82cba8886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e6fcd-b789-4813-9003-7dd44e563c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756FB2-4816-43EB-AEFF-DE899909F0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2f519-bfec-43c9-af0a-82cba8886eb7"/>
    <ds:schemaRef ds:uri="36ce6fcd-b789-4813-9003-7dd44e563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FBE510-5766-488A-8B94-9E14F50037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2A93F-C3DA-4869-8AA9-24689AA478F8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f432f519-bfec-43c9-af0a-82cba8886eb7"/>
    <ds:schemaRef ds:uri="36ce6fcd-b789-4813-9003-7dd44e563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Object Geavanceerd Zoeken W...</vt:lpstr>
      <vt:lpstr>Nieuw</vt:lpstr>
      <vt:lpstr>Nieuw!Afdrukbereik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Drs. Gerard G. van Rijk</dc:creator>
  <cp:lastModifiedBy>Chen Cheng</cp:lastModifiedBy>
  <cp:lastPrinted>2017-10-25T14:19:30Z</cp:lastPrinted>
  <dcterms:created xsi:type="dcterms:W3CDTF">2016-07-22T06:58:01Z</dcterms:created>
  <dcterms:modified xsi:type="dcterms:W3CDTF">2022-07-27T10:51:25Z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0x010100C5F4ADE13031604BAC927D998B47510A</vt:lpwstr>
  </property>
</Properties>
</file>